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950"/>
  </bookViews>
  <sheets>
    <sheet name="Лист1" sheetId="1" r:id="rId1"/>
    <sheet name="Отчет о совместимости" sheetId="2" r:id="rId2"/>
  </sheets>
  <externalReferences>
    <externalReference r:id="rId3"/>
  </externalReferences>
  <definedNames>
    <definedName name="dollar">Лист1!#REF!</definedName>
    <definedName name="euro">Лист1!#REF!</definedName>
    <definedName name="glop">Лист1!$C$8</definedName>
    <definedName name="tabl">[1]Прейскурант!$L$4:$AT$12</definedName>
    <definedName name="_xlnm.Print_Area" localSheetId="0">Лист1!$A$1:$G$49</definedName>
  </definedNames>
  <calcPr calcId="144525"/>
</workbook>
</file>

<file path=xl/sharedStrings.xml><?xml version="1.0" encoding="utf-8"?>
<sst xmlns="http://schemas.openxmlformats.org/spreadsheetml/2006/main" count="52" uniqueCount="47">
  <si>
    <r>
      <rPr>
        <b/>
        <sz val="18"/>
        <color rgb="FF0070C0"/>
        <rFont val="Tahoma"/>
        <charset val="204"/>
      </rPr>
      <t xml:space="preserve">Буровая компания ГИДРОС - бурение скважин на воду под ключ в Московской области </t>
    </r>
    <r>
      <rPr>
        <sz val="18"/>
        <color rgb="FF0070C0"/>
        <rFont val="Tahoma"/>
        <charset val="204"/>
      </rPr>
      <t xml:space="preserve">                                                                                                                                                </t>
    </r>
    <r>
      <rPr>
        <b/>
        <sz val="18"/>
        <color theme="1"/>
        <rFont val="Tahoma"/>
        <charset val="204"/>
      </rPr>
      <t>тел.: 8 (495) 923-72-00 ; 8 (985) 923-72-00</t>
    </r>
    <r>
      <rPr>
        <sz val="18"/>
        <color rgb="FF0070C0"/>
        <rFont val="Tahoma"/>
        <charset val="204"/>
      </rPr>
      <t xml:space="preserve">                                                            </t>
    </r>
    <r>
      <rPr>
        <b/>
        <sz val="18"/>
        <color theme="3" tint="-0.25"/>
        <rFont val="Tahoma"/>
        <charset val="204"/>
      </rPr>
      <t>www.burenie-skvazhin-mo.ru</t>
    </r>
  </si>
  <si>
    <t>Смета на летнее обустройство</t>
  </si>
  <si>
    <t>скважины и монтаж насосного оборудования с 2-мя кранами</t>
  </si>
  <si>
    <t>Населенный пункт</t>
  </si>
  <si>
    <t>Глубина скважины</t>
  </si>
  <si>
    <t>м</t>
  </si>
  <si>
    <t>Динамический уровень</t>
  </si>
  <si>
    <t>Курс $</t>
  </si>
  <si>
    <t>Глубина опускания насоса</t>
  </si>
  <si>
    <t xml:space="preserve">Водопотребление до </t>
  </si>
  <si>
    <r>
      <rPr>
        <sz val="10"/>
        <rFont val="Tahoma"/>
        <charset val="204"/>
      </rPr>
      <t>м</t>
    </r>
    <r>
      <rPr>
        <vertAlign val="superscript"/>
        <sz val="10"/>
        <rFont val="Tahoma"/>
        <charset val="204"/>
      </rPr>
      <t>3</t>
    </r>
    <r>
      <rPr>
        <sz val="10"/>
        <rFont val="Tahoma"/>
        <charset val="204"/>
      </rPr>
      <t>/час</t>
    </r>
  </si>
  <si>
    <t xml:space="preserve">Давление до </t>
  </si>
  <si>
    <t>атм</t>
  </si>
  <si>
    <t>Сумма, $</t>
  </si>
  <si>
    <t xml:space="preserve"> Оборудование</t>
  </si>
  <si>
    <t>Кол-во</t>
  </si>
  <si>
    <t>Цена (руб.)</t>
  </si>
  <si>
    <t>Стоимость (руб.)</t>
  </si>
  <si>
    <t>Скважинный Насос Беламос TF-3-80 (1000Вт)
 с кабелем 50м (шт)</t>
  </si>
  <si>
    <t>Кабель силовой [м.]*</t>
  </si>
  <si>
    <t>Кабельная муфта герметичная [шт.]</t>
  </si>
  <si>
    <t>Трос нержавеющий 4мм [м.]</t>
  </si>
  <si>
    <t>Зажимы для троса [шт.]</t>
  </si>
  <si>
    <t>Труба водопроводная ПНД32 PN10 [м.]*</t>
  </si>
  <si>
    <t>Переходник латунный Genebre [шт.]</t>
  </si>
  <si>
    <t>Электрические коммуникации (К8) [компл.]</t>
  </si>
  <si>
    <t>Фитинги и запорная арматура (оголовок) (К1) [компл.]</t>
  </si>
  <si>
    <t>Комплект для слива системы [компл.]</t>
  </si>
  <si>
    <t xml:space="preserve">Блок автоматики с монтажем </t>
  </si>
  <si>
    <t>Итого за оборудование [руб.]</t>
  </si>
  <si>
    <t>Строительно-монтажные работы</t>
  </si>
  <si>
    <t xml:space="preserve">Монтажные работы (монтаж насоса, оголовка, пуско-наладочные работы). 
</t>
  </si>
  <si>
    <t>Транспортные расходы</t>
  </si>
  <si>
    <t>Итого строительно-монтажные работы [руб.]</t>
  </si>
  <si>
    <t>ИТОГО ЗА ОБУСТРОЙСТВО [руб.]</t>
  </si>
  <si>
    <t>Гарантия на насос - 2 года, на прочее оборудование и монтажные работы - 1 год</t>
  </si>
  <si>
    <t>Указанные цены действительны до 01.05.2023 года</t>
  </si>
  <si>
    <t>Смету подготовил: Иванов С.А.</t>
  </si>
  <si>
    <t>Отчет о совместимости для aconom.xls2139251486.xls</t>
  </si>
  <si>
    <t>Дата отчета: 19.05.2016 16:20</t>
  </si>
  <si>
    <t>Если вы сохраните книгу в прежнем формате или откроете в более ранней версии Microsoft Excel, приведенные функции будут недоступны.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</si>
  <si>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</si>
  <si>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</si>
  <si>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</si>
  <si>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</si>
  <si>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1
Определенные имена</t>
  </si>
  <si>
    <t>Excel 97–2003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</si>
</sst>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"/>
    <numFmt numFmtId="181" formatCode="[$-F800]dddd\,\ mmmm\ dd\,\ yyyy"/>
    <numFmt numFmtId="182" formatCode="#\ ##0.00"/>
  </numFmts>
  <fonts count="42">
    <font>
      <sz val="10"/>
      <name val="Arial Cyr"/>
      <charset val="204"/>
    </font>
    <font>
      <b/>
      <sz val="10"/>
      <name val="Arial Cyr"/>
      <charset val="204"/>
    </font>
    <font>
      <sz val="10"/>
      <name val="Tahoma"/>
      <charset val="204"/>
    </font>
    <font>
      <sz val="12"/>
      <name val="Tahoma"/>
      <charset val="204"/>
    </font>
    <font>
      <b/>
      <sz val="18"/>
      <color rgb="FF0070C0"/>
      <name val="Tahoma"/>
      <charset val="204"/>
    </font>
    <font>
      <b/>
      <sz val="16"/>
      <name val="Tahoma"/>
      <charset val="204"/>
    </font>
    <font>
      <b/>
      <sz val="14"/>
      <name val="Tahoma"/>
      <charset val="204"/>
    </font>
    <font>
      <sz val="14"/>
      <name val="Tahoma"/>
      <charset val="204"/>
    </font>
    <font>
      <b/>
      <sz val="10"/>
      <color rgb="FFFF0000"/>
      <name val="Tahoma"/>
      <charset val="204"/>
    </font>
    <font>
      <b/>
      <sz val="10"/>
      <name val="Tahoma"/>
      <charset val="204"/>
    </font>
    <font>
      <sz val="10"/>
      <color indexed="9"/>
      <name val="Tahoma"/>
      <charset val="204"/>
    </font>
    <font>
      <b/>
      <sz val="12"/>
      <name val="Tahoma"/>
      <charset val="204"/>
    </font>
    <font>
      <b/>
      <sz val="18"/>
      <name val="Tahoma"/>
      <charset val="204"/>
    </font>
    <font>
      <sz val="18"/>
      <name val="Tahoma"/>
      <charset val="204"/>
    </font>
    <font>
      <b/>
      <sz val="14"/>
      <color theme="0"/>
      <name val="Tahoma"/>
      <charset val="204"/>
    </font>
    <font>
      <sz val="11"/>
      <name val="Tahoma"/>
      <charset val="204"/>
    </font>
    <font>
      <sz val="14"/>
      <color rgb="FFC00000"/>
      <name val="Tahoma"/>
      <charset val="204"/>
    </font>
    <font>
      <b/>
      <sz val="8"/>
      <name val="Tahoma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8"/>
      <color rgb="FF0070C0"/>
      <name val="Tahoma"/>
      <charset val="204"/>
    </font>
    <font>
      <b/>
      <sz val="18"/>
      <color theme="1"/>
      <name val="Tahoma"/>
      <charset val="204"/>
    </font>
    <font>
      <b/>
      <sz val="18"/>
      <color theme="3" tint="-0.25"/>
      <name val="Tahoma"/>
      <charset val="204"/>
    </font>
    <font>
      <vertAlign val="superscript"/>
      <sz val="10"/>
      <name val="Tahoma"/>
      <charset val="204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18" fillId="0" borderId="0" applyFont="0" applyFill="0" applyBorder="0" applyAlignment="0" applyProtection="0">
      <alignment vertical="center"/>
    </xf>
    <xf numFmtId="177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178" fontId="18" fillId="0" borderId="0" applyFont="0" applyFill="0" applyBorder="0" applyAlignment="0" applyProtection="0">
      <alignment vertical="center"/>
    </xf>
    <xf numFmtId="179" fontId="1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3" borderId="14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4" borderId="17" applyNumberFormat="0" applyAlignment="0" applyProtection="0">
      <alignment vertical="center"/>
    </xf>
    <xf numFmtId="0" fontId="28" fillId="5" borderId="18" applyNumberFormat="0" applyAlignment="0" applyProtection="0">
      <alignment vertical="center"/>
    </xf>
    <xf numFmtId="0" fontId="29" fillId="5" borderId="17" applyNumberFormat="0" applyAlignment="0" applyProtection="0">
      <alignment vertical="center"/>
    </xf>
    <xf numFmtId="0" fontId="30" fillId="6" borderId="19" applyNumberFormat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</cellStyleXfs>
  <cellXfs count="82">
    <xf numFmtId="0" fontId="0" fillId="0" borderId="0" xfId="0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1" xfId="0" applyNumberFormat="1" applyBorder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2" xfId="0" applyNumberForma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2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180" fontId="3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181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181" fontId="6" fillId="0" borderId="0" xfId="0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4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 wrapText="1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0" fillId="0" borderId="5" xfId="0" applyFont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180" fontId="2" fillId="0" borderId="5" xfId="0" applyNumberFormat="1" applyFont="1" applyBorder="1" applyAlignment="1" applyProtection="1">
      <alignment horizontal="right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center" vertical="center" wrapText="1"/>
      <protection hidden="1"/>
    </xf>
    <xf numFmtId="49" fontId="3" fillId="0" borderId="6" xfId="0" applyNumberFormat="1" applyFont="1" applyFill="1" applyBorder="1" applyAlignment="1" applyProtection="1">
      <alignment horizontal="right" vertical="center"/>
      <protection hidden="1"/>
    </xf>
    <xf numFmtId="0" fontId="3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5" xfId="0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180" fontId="3" fillId="0" borderId="6" xfId="0" applyNumberFormat="1" applyFont="1" applyFill="1" applyBorder="1" applyAlignment="1" applyProtection="1">
      <alignment horizontal="right" vertical="center"/>
      <protection hidden="1"/>
    </xf>
    <xf numFmtId="180" fontId="11" fillId="0" borderId="6" xfId="0" applyNumberFormat="1" applyFont="1" applyFill="1" applyBorder="1" applyAlignment="1" applyProtection="1">
      <alignment horizontal="right" vertical="center"/>
      <protection hidden="1"/>
    </xf>
    <xf numFmtId="0" fontId="3" fillId="0" borderId="7" xfId="0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center"/>
      <protection hidden="1"/>
    </xf>
    <xf numFmtId="0" fontId="11" fillId="0" borderId="7" xfId="0" applyFont="1" applyFill="1" applyBorder="1" applyAlignment="1" applyProtection="1">
      <alignment horizontal="right" vertical="center"/>
      <protection hidden="1"/>
    </xf>
    <xf numFmtId="0" fontId="11" fillId="0" borderId="5" xfId="0" applyFont="1" applyFill="1" applyBorder="1" applyAlignment="1" applyProtection="1">
      <alignment horizontal="right" vertical="center"/>
      <protection hidden="1"/>
    </xf>
    <xf numFmtId="180" fontId="6" fillId="0" borderId="6" xfId="0" applyNumberFormat="1" applyFont="1" applyBorder="1" applyAlignment="1" applyProtection="1">
      <alignment horizontal="center" vertical="center"/>
      <protection hidden="1"/>
    </xf>
    <xf numFmtId="0" fontId="7" fillId="0" borderId="6" xfId="0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left" vertical="center" wrapText="1"/>
      <protection hidden="1"/>
    </xf>
    <xf numFmtId="0" fontId="3" fillId="0" borderId="6" xfId="0" applyFont="1" applyFill="1" applyBorder="1" applyAlignment="1" applyProtection="1">
      <alignment horizontal="center" vertical="center"/>
      <protection hidden="1"/>
    </xf>
    <xf numFmtId="0" fontId="2" fillId="0" borderId="6" xfId="0" applyFont="1" applyBorder="1" applyAlignment="1">
      <alignment horizontal="center" vertical="center"/>
    </xf>
    <xf numFmtId="49" fontId="3" fillId="0" borderId="8" xfId="0" applyNumberFormat="1" applyFont="1" applyFill="1" applyBorder="1" applyAlignment="1" applyProtection="1">
      <alignment horizontal="right" vertical="center"/>
      <protection hidden="1"/>
    </xf>
    <xf numFmtId="0" fontId="6" fillId="0" borderId="9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180" fontId="12" fillId="0" borderId="8" xfId="0" applyNumberFormat="1" applyFont="1" applyFill="1" applyBorder="1" applyAlignment="1" applyProtection="1">
      <alignment horizontal="center" vertical="center"/>
      <protection hidden="1"/>
    </xf>
    <xf numFmtId="0" fontId="13" fillId="0" borderId="8" xfId="0" applyFont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right" vertical="center"/>
      <protection hidden="1"/>
    </xf>
    <xf numFmtId="0" fontId="14" fillId="2" borderId="0" xfId="0" applyFont="1" applyFill="1" applyAlignment="1" applyProtection="1">
      <alignment horizontal="center" vertical="center"/>
      <protection hidden="1"/>
    </xf>
    <xf numFmtId="49" fontId="15" fillId="0" borderId="11" xfId="0" applyNumberFormat="1" applyFont="1" applyFill="1" applyBorder="1" applyAlignment="1" applyProtection="1">
      <alignment horizontal="center" vertical="center"/>
      <protection hidden="1"/>
    </xf>
    <xf numFmtId="49" fontId="15" fillId="0" borderId="0" xfId="0" applyNumberFormat="1" applyFont="1" applyFill="1" applyAlignment="1" applyProtection="1">
      <alignment horizontal="center" vertical="center"/>
      <protection hidden="1"/>
    </xf>
    <xf numFmtId="49" fontId="3" fillId="0" borderId="12" xfId="0" applyNumberFormat="1" applyFont="1" applyFill="1" applyBorder="1" applyAlignment="1" applyProtection="1">
      <alignment horizontal="right"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left" vertical="justify"/>
      <protection hidden="1"/>
    </xf>
    <xf numFmtId="180" fontId="11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Font="1" applyProtection="1">
      <protection hidden="1"/>
    </xf>
    <xf numFmtId="180" fontId="6" fillId="0" borderId="5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Border="1" applyProtection="1">
      <protection hidden="1"/>
    </xf>
    <xf numFmtId="182" fontId="11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Protection="1">
      <protection hidden="1"/>
    </xf>
    <xf numFmtId="0" fontId="17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center"/>
    </xf>
    <xf numFmtId="180" fontId="6" fillId="0" borderId="5" xfId="0" applyNumberFormat="1" applyFont="1" applyFill="1" applyBorder="1" applyAlignment="1" applyProtection="1">
      <alignment horizontal="center" vertical="center"/>
      <protection hidden="1"/>
    </xf>
    <xf numFmtId="180" fontId="6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2764155</xdr:colOff>
      <xdr:row>0</xdr:row>
      <xdr:rowOff>1173480</xdr:rowOff>
    </xdr:from>
    <xdr:to>
      <xdr:col>2</xdr:col>
      <xdr:colOff>1353185</xdr:colOff>
      <xdr:row>0</xdr:row>
      <xdr:rowOff>2475865</xdr:rowOff>
    </xdr:to>
    <xdr:pic>
      <xdr:nvPicPr>
        <xdr:cNvPr id="2" name="Изображение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0225" y="1173480"/>
          <a:ext cx="1365885" cy="130238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AVTOMATIKA\&#1040;&#1042;&#1058;&#1054;&#1052;&#1040;&#1058;&#1059;&#1088;3\AUTOMATIC_Standart_Contrac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Ком_предл"/>
      <sheetName val="Смета"/>
      <sheetName val="Водопотребление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3"/>
  <sheetViews>
    <sheetView tabSelected="1" zoomScale="85" zoomScaleNormal="85" workbookViewId="0">
      <selection activeCell="O25" sqref="O25"/>
    </sheetView>
  </sheetViews>
  <sheetFormatPr defaultColWidth="3" defaultRowHeight="0" customHeight="1" zeroHeight="1" outlineLevelCol="6"/>
  <cols>
    <col min="1" max="1" width="4.82" style="10" customWidth="1"/>
    <col min="2" max="2" width="43.73" style="10" customWidth="1"/>
    <col min="3" max="3" width="26.66" style="10" customWidth="1"/>
    <col min="4" max="4" width="9.54" style="11" customWidth="1"/>
    <col min="5" max="5" width="11.76" style="12" customWidth="1"/>
    <col min="6" max="6" width="18.27" style="13" customWidth="1"/>
    <col min="7" max="7" width="5.73" style="13" hidden="1" customWidth="1"/>
    <col min="8" max="16384" width="3" style="14"/>
  </cols>
  <sheetData>
    <row r="1" ht="207" customHeight="1" spans="1:6">
      <c r="A1" s="15" t="s">
        <v>0</v>
      </c>
      <c r="B1" s="16"/>
      <c r="C1" s="16"/>
      <c r="D1" s="16"/>
      <c r="E1" s="16"/>
      <c r="F1" s="16"/>
    </row>
    <row r="2" ht="26.25" customHeight="1" spans="1:7">
      <c r="A2" s="17" t="s">
        <v>1</v>
      </c>
      <c r="B2" s="17"/>
      <c r="C2" s="17"/>
      <c r="D2" s="17"/>
      <c r="E2" s="17"/>
      <c r="F2" s="17"/>
      <c r="G2" s="18"/>
    </row>
    <row r="3" ht="17.5" spans="1:7">
      <c r="A3" s="19" t="s">
        <v>2</v>
      </c>
      <c r="B3" s="19"/>
      <c r="C3" s="19"/>
      <c r="D3" s="19"/>
      <c r="E3" s="19"/>
      <c r="F3" s="19"/>
      <c r="G3" s="19"/>
    </row>
    <row r="4" ht="17.5" spans="1:7">
      <c r="A4" s="19"/>
      <c r="B4" s="19"/>
      <c r="C4" s="19"/>
      <c r="D4" s="19"/>
      <c r="E4" s="19"/>
      <c r="F4" s="19"/>
      <c r="G4" s="19"/>
    </row>
    <row r="5" ht="17.5" spans="1:7">
      <c r="A5" s="19"/>
      <c r="B5" s="20" t="s">
        <v>3</v>
      </c>
      <c r="C5" s="19"/>
      <c r="D5" s="19"/>
      <c r="E5" s="19"/>
      <c r="F5" s="19"/>
      <c r="G5" s="21"/>
    </row>
    <row r="6" ht="17.5" spans="1:7">
      <c r="A6" s="19"/>
      <c r="B6" s="20" t="s">
        <v>4</v>
      </c>
      <c r="C6" s="22">
        <v>50</v>
      </c>
      <c r="D6" s="20" t="s">
        <v>5</v>
      </c>
      <c r="E6" s="19"/>
      <c r="F6" s="19"/>
      <c r="G6" s="21"/>
    </row>
    <row r="7" ht="17.25" customHeight="1" spans="1:7">
      <c r="A7" s="23"/>
      <c r="B7" s="24" t="s">
        <v>6</v>
      </c>
      <c r="C7" s="25">
        <v>35</v>
      </c>
      <c r="D7" s="26" t="s">
        <v>5</v>
      </c>
      <c r="E7" s="27"/>
      <c r="F7" s="21"/>
      <c r="G7" s="28" t="s">
        <v>7</v>
      </c>
    </row>
    <row r="8" ht="17.25" customHeight="1" spans="1:7">
      <c r="A8" s="23"/>
      <c r="B8" s="24" t="s">
        <v>8</v>
      </c>
      <c r="C8" s="29">
        <v>45</v>
      </c>
      <c r="D8" s="26" t="s">
        <v>5</v>
      </c>
      <c r="E8" s="27"/>
      <c r="F8" s="21"/>
      <c r="G8" s="30"/>
    </row>
    <row r="9" ht="17.25" customHeight="1" spans="1:7">
      <c r="A9" s="31"/>
      <c r="B9" s="32" t="s">
        <v>9</v>
      </c>
      <c r="C9" s="25">
        <v>3</v>
      </c>
      <c r="D9" s="21" t="s">
        <v>10</v>
      </c>
      <c r="E9" s="33"/>
      <c r="F9" s="28"/>
      <c r="G9" s="30"/>
    </row>
    <row r="10" ht="25" spans="1:7">
      <c r="A10" s="31"/>
      <c r="B10" s="32" t="s">
        <v>11</v>
      </c>
      <c r="C10" s="25">
        <v>3</v>
      </c>
      <c r="D10" s="34" t="s">
        <v>12</v>
      </c>
      <c r="E10" s="33"/>
      <c r="F10" s="28"/>
      <c r="G10" s="35" t="s">
        <v>13</v>
      </c>
    </row>
    <row r="11" ht="15" spans="1:7">
      <c r="A11" s="31"/>
      <c r="B11" s="36"/>
      <c r="C11" s="37"/>
      <c r="D11" s="38"/>
      <c r="E11" s="33"/>
      <c r="F11" s="28"/>
      <c r="G11" s="39"/>
    </row>
    <row r="12" ht="25" spans="1:7">
      <c r="A12" s="40">
        <v>1</v>
      </c>
      <c r="B12" s="41" t="s">
        <v>14</v>
      </c>
      <c r="C12" s="42"/>
      <c r="D12" s="43" t="s">
        <v>15</v>
      </c>
      <c r="E12" s="43" t="s">
        <v>16</v>
      </c>
      <c r="F12" s="43" t="s">
        <v>17</v>
      </c>
      <c r="G12" s="39"/>
    </row>
    <row r="13" ht="36" customHeight="1" spans="1:7">
      <c r="A13" s="44"/>
      <c r="B13" s="45" t="s">
        <v>18</v>
      </c>
      <c r="C13" s="46"/>
      <c r="D13" s="47">
        <v>1</v>
      </c>
      <c r="E13" s="48">
        <v>16000</v>
      </c>
      <c r="F13" s="49">
        <f>E13*D13</f>
        <v>16000</v>
      </c>
      <c r="G13" s="39"/>
    </row>
    <row r="14" ht="15" spans="1:7">
      <c r="A14" s="44"/>
      <c r="B14" s="50" t="s">
        <v>19</v>
      </c>
      <c r="C14" s="46"/>
      <c r="D14" s="47">
        <v>0</v>
      </c>
      <c r="E14" s="48">
        <v>250</v>
      </c>
      <c r="F14" s="49">
        <f t="shared" ref="F14:F23" si="0">E14*D14</f>
        <v>0</v>
      </c>
      <c r="G14" s="39"/>
    </row>
    <row r="15" ht="15" spans="1:7">
      <c r="A15" s="44"/>
      <c r="B15" s="50" t="s">
        <v>20</v>
      </c>
      <c r="C15" s="46"/>
      <c r="D15" s="47">
        <v>0</v>
      </c>
      <c r="E15" s="48">
        <v>1000</v>
      </c>
      <c r="F15" s="49">
        <f t="shared" si="0"/>
        <v>0</v>
      </c>
      <c r="G15" s="39"/>
    </row>
    <row r="16" ht="15" spans="1:7">
      <c r="A16" s="44"/>
      <c r="B16" s="50" t="s">
        <v>21</v>
      </c>
      <c r="C16" s="46"/>
      <c r="D16" s="47">
        <v>47</v>
      </c>
      <c r="E16" s="48">
        <v>100</v>
      </c>
      <c r="F16" s="49">
        <f t="shared" si="0"/>
        <v>4700</v>
      </c>
      <c r="G16" s="39"/>
    </row>
    <row r="17" ht="15" spans="1:7">
      <c r="A17" s="44"/>
      <c r="B17" s="50" t="s">
        <v>22</v>
      </c>
      <c r="C17" s="46"/>
      <c r="D17" s="47">
        <v>4</v>
      </c>
      <c r="E17" s="48">
        <v>80</v>
      </c>
      <c r="F17" s="49">
        <f t="shared" si="0"/>
        <v>320</v>
      </c>
      <c r="G17" s="39"/>
    </row>
    <row r="18" ht="15" spans="1:7">
      <c r="A18" s="44"/>
      <c r="B18" s="50" t="s">
        <v>23</v>
      </c>
      <c r="C18" s="46"/>
      <c r="D18" s="51">
        <v>46</v>
      </c>
      <c r="E18" s="48">
        <v>90</v>
      </c>
      <c r="F18" s="49">
        <f t="shared" si="0"/>
        <v>4140</v>
      </c>
      <c r="G18" s="39"/>
    </row>
    <row r="19" ht="15" spans="1:7">
      <c r="A19" s="44"/>
      <c r="B19" s="50" t="s">
        <v>24</v>
      </c>
      <c r="C19" s="46"/>
      <c r="D19" s="47">
        <v>0</v>
      </c>
      <c r="E19" s="48">
        <v>1500</v>
      </c>
      <c r="F19" s="49">
        <f t="shared" si="0"/>
        <v>0</v>
      </c>
      <c r="G19" s="39"/>
    </row>
    <row r="20" ht="15" spans="1:7">
      <c r="A20" s="44"/>
      <c r="B20" s="50" t="s">
        <v>25</v>
      </c>
      <c r="C20" s="46"/>
      <c r="D20" s="47">
        <v>1</v>
      </c>
      <c r="E20" s="48">
        <v>1000</v>
      </c>
      <c r="F20" s="49">
        <f t="shared" si="0"/>
        <v>1000</v>
      </c>
      <c r="G20" s="39"/>
    </row>
    <row r="21" ht="15" spans="1:7">
      <c r="A21" s="44"/>
      <c r="B21" s="50" t="s">
        <v>26</v>
      </c>
      <c r="C21" s="46"/>
      <c r="D21" s="47">
        <v>1</v>
      </c>
      <c r="E21" s="48">
        <v>6000</v>
      </c>
      <c r="F21" s="49">
        <f t="shared" si="0"/>
        <v>6000</v>
      </c>
      <c r="G21" s="39"/>
    </row>
    <row r="22" ht="15" spans="1:7">
      <c r="A22" s="44"/>
      <c r="B22" s="50" t="s">
        <v>27</v>
      </c>
      <c r="C22" s="46"/>
      <c r="D22" s="47">
        <v>1</v>
      </c>
      <c r="E22" s="48">
        <v>2500</v>
      </c>
      <c r="F22" s="49">
        <f t="shared" si="0"/>
        <v>2500</v>
      </c>
      <c r="G22" s="39"/>
    </row>
    <row r="23" ht="38" customHeight="1" spans="1:7">
      <c r="A23" s="44"/>
      <c r="B23" s="50" t="s">
        <v>28</v>
      </c>
      <c r="C23" s="46"/>
      <c r="D23" s="47">
        <v>0</v>
      </c>
      <c r="E23" s="48">
        <v>5000</v>
      </c>
      <c r="F23" s="49">
        <f t="shared" si="0"/>
        <v>0</v>
      </c>
      <c r="G23" s="39"/>
    </row>
    <row r="24" ht="17.5" spans="1:7">
      <c r="A24" s="44"/>
      <c r="B24" s="52" t="s">
        <v>29</v>
      </c>
      <c r="C24" s="53"/>
      <c r="D24" s="54">
        <f>SUM(F13:F23)</f>
        <v>34660</v>
      </c>
      <c r="E24" s="54"/>
      <c r="F24" s="54"/>
      <c r="G24" s="39"/>
    </row>
    <row r="25" ht="53" customHeight="1" spans="1:7">
      <c r="A25" s="55">
        <v>2</v>
      </c>
      <c r="B25" s="41" t="s">
        <v>30</v>
      </c>
      <c r="C25" s="42"/>
      <c r="D25" s="43" t="s">
        <v>15</v>
      </c>
      <c r="E25" s="43" t="s">
        <v>16</v>
      </c>
      <c r="F25" s="43" t="s">
        <v>17</v>
      </c>
      <c r="G25" s="39"/>
    </row>
    <row r="26" ht="17.5" spans="1:7">
      <c r="A26" s="40"/>
      <c r="B26" s="45" t="s">
        <v>31</v>
      </c>
      <c r="C26" s="56"/>
      <c r="D26" s="57">
        <v>1</v>
      </c>
      <c r="E26" s="48">
        <v>20500</v>
      </c>
      <c r="F26" s="49">
        <f t="shared" ref="F26:F27" si="1">E26*D26</f>
        <v>20500</v>
      </c>
      <c r="G26" s="39"/>
    </row>
    <row r="27" ht="15" spans="1:7">
      <c r="A27" s="44"/>
      <c r="B27" s="50" t="s">
        <v>32</v>
      </c>
      <c r="C27" s="46"/>
      <c r="D27" s="57">
        <v>1</v>
      </c>
      <c r="E27" s="48">
        <v>4000</v>
      </c>
      <c r="F27" s="49">
        <f t="shared" si="1"/>
        <v>4000</v>
      </c>
      <c r="G27" s="39"/>
    </row>
    <row r="28" ht="17.5" spans="1:7">
      <c r="A28" s="44"/>
      <c r="B28" s="52" t="s">
        <v>33</v>
      </c>
      <c r="C28" s="53"/>
      <c r="D28" s="54">
        <f>SUM(F26:F27)</f>
        <v>24500</v>
      </c>
      <c r="E28" s="58"/>
      <c r="F28" s="58"/>
      <c r="G28" s="39"/>
    </row>
    <row r="29" ht="43" customHeight="1" spans="1:7">
      <c r="A29" s="59"/>
      <c r="B29" s="60" t="s">
        <v>34</v>
      </c>
      <c r="C29" s="61"/>
      <c r="D29" s="62">
        <f>D24+D28</f>
        <v>59160</v>
      </c>
      <c r="E29" s="63"/>
      <c r="F29" s="63"/>
      <c r="G29" s="39"/>
    </row>
    <row r="30" ht="43" customHeight="1" spans="1:7">
      <c r="A30" s="64"/>
      <c r="B30" s="65"/>
      <c r="C30" s="65"/>
      <c r="D30" s="65"/>
      <c r="E30" s="65"/>
      <c r="F30" s="65"/>
      <c r="G30" s="39"/>
    </row>
    <row r="31" ht="14" spans="1:7">
      <c r="A31" s="66" t="s">
        <v>35</v>
      </c>
      <c r="B31" s="67"/>
      <c r="C31" s="67"/>
      <c r="D31" s="67"/>
      <c r="E31" s="67"/>
      <c r="F31" s="67"/>
      <c r="G31" s="39"/>
    </row>
    <row r="32" ht="17.5" hidden="1" spans="1:7">
      <c r="A32" s="68"/>
      <c r="B32" s="69" t="s">
        <v>36</v>
      </c>
      <c r="C32" s="69"/>
      <c r="D32" s="69"/>
      <c r="E32" s="69"/>
      <c r="F32" s="69"/>
      <c r="G32" s="39"/>
    </row>
    <row r="33" ht="15" hidden="1" spans="1:7">
      <c r="A33" s="44"/>
      <c r="B33" s="70" t="s">
        <v>37</v>
      </c>
      <c r="C33" s="71"/>
      <c r="D33" s="9"/>
      <c r="E33" s="72"/>
      <c r="F33" s="34"/>
      <c r="G33" s="39"/>
    </row>
    <row r="34" ht="53.5" customHeight="1" spans="7:7">
      <c r="G34" s="73"/>
    </row>
    <row r="35" ht="58.5" customHeight="1" spans="1:7">
      <c r="A35" s="74"/>
      <c r="G35" s="75"/>
    </row>
    <row r="36" ht="15" spans="1:7">
      <c r="A36" s="76"/>
      <c r="G36" s="75"/>
    </row>
    <row r="37" ht="45" customHeight="1" spans="7:7">
      <c r="G37" s="75"/>
    </row>
    <row r="38" ht="15" spans="1:7">
      <c r="A38" s="77"/>
      <c r="G38" s="75"/>
    </row>
    <row r="39" ht="15" spans="1:7">
      <c r="A39" s="77"/>
      <c r="G39" s="75"/>
    </row>
    <row r="40" ht="15" spans="1:7">
      <c r="A40" s="77"/>
      <c r="G40" s="75"/>
    </row>
    <row r="41" ht="17.5" spans="1:7">
      <c r="A41" s="78"/>
      <c r="G41" s="73"/>
    </row>
    <row r="42" ht="24" customHeight="1" spans="7:7">
      <c r="G42" s="79"/>
    </row>
    <row r="43" s="9" customFormat="1" ht="12" customHeight="1" spans="1:7">
      <c r="A43" s="10"/>
      <c r="B43" s="10"/>
      <c r="C43" s="10"/>
      <c r="D43" s="11"/>
      <c r="E43" s="12"/>
      <c r="F43" s="13"/>
      <c r="G43" s="80"/>
    </row>
    <row r="44" s="9" customFormat="1" ht="12.5" customHeight="1" spans="1:7">
      <c r="A44" s="10"/>
      <c r="B44" s="10"/>
      <c r="C44" s="10"/>
      <c r="D44" s="11"/>
      <c r="E44" s="12"/>
      <c r="F44" s="13"/>
      <c r="G44" s="34"/>
    </row>
    <row r="45" ht="12" customHeight="1"/>
    <row r="46" ht="12.75" customHeight="1" spans="7:7">
      <c r="G46" s="81"/>
    </row>
    <row r="47" ht="15" customHeight="1" spans="7:7">
      <c r="G47" s="81"/>
    </row>
    <row r="48" ht="15" customHeight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</sheetData>
  <mergeCells count="27">
    <mergeCell ref="A1:F1"/>
    <mergeCell ref="A2:F2"/>
    <mergeCell ref="A3:G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D24:F24"/>
    <mergeCell ref="B25:C25"/>
    <mergeCell ref="B26:C26"/>
    <mergeCell ref="B27:C27"/>
    <mergeCell ref="B28:C28"/>
    <mergeCell ref="D28:F28"/>
    <mergeCell ref="B29:C29"/>
    <mergeCell ref="D29:F29"/>
    <mergeCell ref="B30:F30"/>
    <mergeCell ref="A31:F31"/>
    <mergeCell ref="B32:F32"/>
  </mergeCells>
  <pageMargins left="0.7" right="0.7" top="0.75" bottom="0.75" header="0.3" footer="0.3"/>
  <pageSetup paperSize="9" scale="77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9"/>
  <sheetViews>
    <sheetView showGridLines="0" workbookViewId="0">
      <selection activeCell="A1" sqref="A1"/>
    </sheetView>
  </sheetViews>
  <sheetFormatPr defaultColWidth="9" defaultRowHeight="13" outlineLevelCol="5"/>
  <cols>
    <col min="1" max="1" width="1.18" customWidth="1"/>
    <col min="2" max="2" width="64.44" customWidth="1"/>
    <col min="3" max="3" width="1.54" customWidth="1"/>
    <col min="4" max="4" width="5.54" customWidth="1"/>
    <col min="5" max="6" width="16" customWidth="1"/>
  </cols>
  <sheetData>
    <row r="1" spans="2:6">
      <c r="B1" s="1" t="s">
        <v>38</v>
      </c>
      <c r="C1" s="1"/>
      <c r="D1" s="2"/>
      <c r="E1" s="2"/>
      <c r="F1" s="2"/>
    </row>
    <row r="2" spans="2:6">
      <c r="B2" s="1" t="s">
        <v>39</v>
      </c>
      <c r="C2" s="1"/>
      <c r="D2" s="2"/>
      <c r="E2" s="2"/>
      <c r="F2" s="2"/>
    </row>
    <row r="3" spans="2:6">
      <c r="B3" s="3"/>
      <c r="C3" s="3"/>
      <c r="D3" s="4"/>
      <c r="E3" s="4"/>
      <c r="F3" s="4"/>
    </row>
    <row r="4" ht="26" spans="2:6">
      <c r="B4" s="3" t="s">
        <v>40</v>
      </c>
      <c r="C4" s="3"/>
      <c r="D4" s="4"/>
      <c r="E4" s="4"/>
      <c r="F4" s="4"/>
    </row>
    <row r="5" spans="2:6">
      <c r="B5" s="3"/>
      <c r="C5" s="3"/>
      <c r="D5" s="4"/>
      <c r="E5" s="4"/>
      <c r="F5" s="4"/>
    </row>
    <row r="6" ht="26" spans="2:6">
      <c r="B6" s="1" t="s">
        <v>41</v>
      </c>
      <c r="C6" s="1"/>
      <c r="D6" s="2"/>
      <c r="E6" s="2" t="s">
        <v>42</v>
      </c>
      <c r="F6" s="2" t="s">
        <v>43</v>
      </c>
    </row>
    <row r="7" ht="13.75" spans="2:6">
      <c r="B7" s="3"/>
      <c r="C7" s="3"/>
      <c r="D7" s="4"/>
      <c r="E7" s="4"/>
      <c r="F7" s="4"/>
    </row>
    <row r="8" ht="39.75" spans="2:6">
      <c r="B8" s="5" t="s">
        <v>44</v>
      </c>
      <c r="C8" s="6"/>
      <c r="D8" s="7"/>
      <c r="E8" s="7" t="s">
        <v>45</v>
      </c>
      <c r="F8" s="8" t="s">
        <v>46</v>
      </c>
    </row>
    <row r="9" spans="2:6">
      <c r="B9" s="3"/>
      <c r="C9" s="3"/>
      <c r="D9" s="4"/>
      <c r="E9" s="4"/>
      <c r="F9" s="4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BIIX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Лист1</vt:lpstr>
      <vt:lpstr>Отчет о совместимости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KaraulovS</dc:creator>
  <cp:lastModifiedBy>Сергей</cp:lastModifiedBy>
  <dcterms:created xsi:type="dcterms:W3CDTF">2010-03-16T10:13:00Z</dcterms:created>
  <cp:lastPrinted>2019-08-18T12:47:00Z</cp:lastPrinted>
  <dcterms:modified xsi:type="dcterms:W3CDTF">2024-04-09T06:06:53Z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75E4E27FA3574851BD525DCC4EDDD217</vt:lpwstr>
  </property>
  <property fmtid="{D5CDD505-2E9C-101B-9397-08002B2CF9AE}" pid="3" name="KSOProductBuildVer">
    <vt:lpwstr>1049-12.2.0.13489</vt:lpwstr>
  </property>
</Properties>
</file>